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Webinars\Previous Webinars\2018 Webinars\Grant Writing Webinar\"/>
    </mc:Choice>
  </mc:AlternateContent>
  <xr:revisionPtr revIDLastSave="0" documentId="8_{AD6E0840-33C5-4389-B474-8A8BA654AD96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ALA" sheetId="5" r:id="rId1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5" l="1"/>
  <c r="D10" i="5"/>
  <c r="D13" i="5"/>
  <c r="D14" i="5"/>
  <c r="D17" i="5"/>
  <c r="D18" i="5"/>
  <c r="D20" i="5"/>
  <c r="B29" i="5"/>
  <c r="B31" i="5"/>
  <c r="B32" i="5"/>
  <c r="F33" i="5"/>
  <c r="H29" i="5"/>
  <c r="E33" i="5"/>
  <c r="D33" i="5"/>
  <c r="J32" i="5"/>
  <c r="J33" i="5"/>
  <c r="I32" i="5"/>
  <c r="I33" i="5"/>
  <c r="H33" i="5"/>
  <c r="G33" i="5"/>
  <c r="C33" i="5"/>
  <c r="C9" i="5"/>
  <c r="C10" i="5"/>
  <c r="C13" i="5"/>
  <c r="C14" i="5"/>
  <c r="C17" i="5"/>
  <c r="C18" i="5"/>
  <c r="C20" i="5"/>
  <c r="B20" i="5"/>
</calcChain>
</file>

<file path=xl/sharedStrings.xml><?xml version="1.0" encoding="utf-8"?>
<sst xmlns="http://schemas.openxmlformats.org/spreadsheetml/2006/main" count="29" uniqueCount="27">
  <si>
    <t>TOTAL PROJECT EXPENSES</t>
  </si>
  <si>
    <t>Expenses</t>
  </si>
  <si>
    <r>
      <t>TOTAL PROJECT FUNDING</t>
    </r>
    <r>
      <rPr>
        <sz val="10"/>
        <color rgb="FF000000"/>
        <rFont val="Calibri"/>
        <family val="2"/>
        <scheme val="minor"/>
      </rPr>
      <t xml:space="preserve"> </t>
    </r>
  </si>
  <si>
    <t>Program budget</t>
  </si>
  <si>
    <t>Collection budget</t>
  </si>
  <si>
    <t>Vehicle operations</t>
  </si>
  <si>
    <t xml:space="preserve">Staffing </t>
  </si>
  <si>
    <t>MPLF</t>
  </si>
  <si>
    <t>GREAT Foundation</t>
  </si>
  <si>
    <t>MPLF/GF</t>
  </si>
  <si>
    <t>Community Foundation</t>
  </si>
  <si>
    <t>TERRIFIC Foundation</t>
  </si>
  <si>
    <t>MPLF/TF</t>
  </si>
  <si>
    <t>AWESOME Foundation</t>
  </si>
  <si>
    <t>MPLF/AF</t>
  </si>
  <si>
    <t>Support Company</t>
  </si>
  <si>
    <t>SC</t>
  </si>
  <si>
    <t>CF</t>
  </si>
  <si>
    <t>County Library Board</t>
  </si>
  <si>
    <t xml:space="preserve">County   </t>
  </si>
  <si>
    <t>Revenues</t>
  </si>
  <si>
    <t>CAPITAL: Cool vehicle</t>
  </si>
  <si>
    <t>CO</t>
  </si>
  <si>
    <t>CLB</t>
  </si>
  <si>
    <t>TL Amt</t>
  </si>
  <si>
    <t>Municipal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</si>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</sst>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center"/>
    </xf>
    <xf numFmtId="6" fontId="2" fillId="0" borderId="0" xfId="0" applyNumberFormat="1" applyFont="1" applyAlignment="1">
      <alignment horizontal="right" vertical="center"/>
    </xf>
    <xf numFmtId="6" fontId="3" fillId="0" borderId="0" xfId="0" applyNumberFormat="1" applyFont="1" applyAlignment="1">
      <alignment horizontal="right" vertical="center"/>
    </xf>
    <xf numFmtId="6" fontId="0" fillId="0" borderId="0" xfId="0" applyNumberFormat="1"/>
    <xf numFmtId="0" fontId="7" fillId="0" borderId="0" xfId="0" applyFont="1"/>
    <xf numFmtId="0" fontId="7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" fontId="7" fillId="0" borderId="0" xfId="0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12" fillId="0" borderId="0" xfId="0" applyFont="1" applyAlignment="1">
      <alignment vertical="center"/>
    </xf>
    <xf numFmtId="3" fontId="13" fillId="0" borderId="0" xfId="0" applyNumberFormat="1" applyFont="1"/>
    <xf numFmtId="0" fontId="9" fillId="0" borderId="1" xfId="0" applyFont="1" applyBorder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3" fontId="7" fillId="0" borderId="0" xfId="0" applyNumberFormat="1" applyFont="1" applyBorder="1"/>
    <xf numFmtId="0" fontId="12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3" fontId="14" fillId="2" borderId="0" xfId="0" applyNumberFormat="1" applyFont="1" applyFill="1"/>
    <xf numFmtId="3" fontId="14" fillId="3" borderId="2" xfId="0" applyNumberFormat="1" applyFont="1" applyFill="1" applyBorder="1"/>
    <xf numFmtId="0" fontId="9" fillId="0" borderId="1" xfId="0" quotePrefix="1" applyFont="1" applyBorder="1" applyAlignment="1">
      <alignment horizontal="right" vertical="center"/>
    </xf>
    <xf numFmtId="0" fontId="11" fillId="0" borderId="0" xfId="0" quotePrefix="1" applyFont="1" applyAlignment="1">
      <alignment horizontal="left" vertical="center"/>
    </xf>
    <xf numFmtId="0" fontId="9" fillId="3" borderId="1" xfId="0" applyFont="1" applyFill="1" applyBorder="1" applyAlignment="1">
      <alignment horizontal="right" vertical="center"/>
    </xf>
    <xf numFmtId="3" fontId="7" fillId="3" borderId="0" xfId="0" applyNumberFormat="1" applyFont="1" applyFill="1"/>
    <xf numFmtId="3" fontId="7" fillId="3" borderId="0" xfId="0" applyNumberFormat="1" applyFont="1" applyFill="1" applyBorder="1"/>
    <xf numFmtId="0" fontId="13" fillId="3" borderId="1" xfId="0" applyFont="1" applyFill="1" applyBorder="1" applyAlignment="1">
      <alignment horizontal="right"/>
    </xf>
    <xf numFmtId="0" fontId="8" fillId="3" borderId="0" xfId="0" applyFont="1" applyFill="1" applyAlignment="1">
      <alignment vertical="center"/>
    </xf>
    <xf numFmtId="0" fontId="7" fillId="3" borderId="0" xfId="0" applyFont="1" applyFill="1"/>
    <xf numFmtId="0" fontId="0" fillId="3" borderId="0" xfId="0" applyFill="1"/>
    <xf numFmtId="0" fontId="9" fillId="0" borderId="0" xfId="0" applyFont="1" applyAlignment="1">
      <alignment horizontal="center" vertical="center"/>
    </xf>
    <xf numFmtId="0" fontId="13" fillId="0" borderId="0" xfId="0" applyFont="1"/>
    <xf numFmtId="9" fontId="7" fillId="0" borderId="0" xfId="0" applyNumberFormat="1" applyFont="1"/>
  </cellXfs>
  <cellStyles count="7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Normal" xfId="0" builtinId="0"/>
    <cellStyle name="Normal 2" xfId="1" xr:uid="{00000000-0005-0000-0000-00004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zoomScale="125" zoomScaleNormal="125" zoomScalePageLayoutView="125" workbookViewId="0">
      <selection activeCell="O24" sqref="O24"/>
    </sheetView>
  </sheetViews>
  <sheetFormatPr defaultColWidth="8.7109375" defaultRowHeight="15" x14ac:dyDescent="0.25"/>
  <cols>
    <col min="1" max="1" width="20.42578125" style="5" customWidth="1"/>
    <col min="2" max="2" width="9.7109375" style="5" customWidth="1"/>
    <col min="3" max="3" width="9.5703125" style="5" customWidth="1"/>
    <col min="4" max="6" width="8.7109375" style="5" customWidth="1"/>
    <col min="7" max="7" width="7.7109375" customWidth="1"/>
    <col min="8" max="8" width="7.5703125" customWidth="1"/>
    <col min="9" max="9" width="6.5703125" customWidth="1"/>
    <col min="10" max="10" width="7.42578125" customWidth="1"/>
  </cols>
  <sheetData>
    <row r="1" spans="1:12" x14ac:dyDescent="0.25">
      <c r="A1" s="9" t="s">
        <v>1</v>
      </c>
      <c r="B1" s="8"/>
      <c r="C1" s="33">
        <v>0.75</v>
      </c>
      <c r="D1" s="33">
        <v>0.25</v>
      </c>
      <c r="E1" s="8"/>
      <c r="F1" s="8"/>
    </row>
    <row r="2" spans="1:12" x14ac:dyDescent="0.25">
      <c r="B2" s="13" t="s">
        <v>24</v>
      </c>
      <c r="C2" s="13" t="s">
        <v>25</v>
      </c>
      <c r="D2" s="24" t="s">
        <v>26</v>
      </c>
      <c r="E2" s="7"/>
      <c r="F2" s="7"/>
    </row>
    <row r="3" spans="1:12" x14ac:dyDescent="0.25">
      <c r="A3" s="17" t="s">
        <v>21</v>
      </c>
      <c r="B3" s="16">
        <v>250000</v>
      </c>
      <c r="D3" s="25"/>
      <c r="E3" s="8"/>
      <c r="F3" s="8"/>
      <c r="H3" s="2"/>
      <c r="I3" s="1"/>
      <c r="J3" s="2"/>
      <c r="L3" s="2"/>
    </row>
    <row r="4" spans="1:12" x14ac:dyDescent="0.25">
      <c r="A4" s="17" t="s">
        <v>6</v>
      </c>
      <c r="B4" s="8"/>
      <c r="C4" s="8"/>
      <c r="D4" s="25"/>
      <c r="E4" s="8"/>
      <c r="F4" s="8"/>
      <c r="H4" s="2"/>
      <c r="I4" s="1"/>
      <c r="J4" s="2"/>
      <c r="L4" s="2"/>
    </row>
    <row r="5" spans="1:12" x14ac:dyDescent="0.25">
      <c r="A5" s="15">
        <v>2019</v>
      </c>
      <c r="B5" s="8">
        <v>50000</v>
      </c>
      <c r="C5" s="8">
        <v>37500</v>
      </c>
      <c r="D5" s="25">
        <v>12500</v>
      </c>
      <c r="E5" s="8"/>
      <c r="F5" s="8"/>
      <c r="H5" s="2"/>
      <c r="I5" s="1"/>
      <c r="J5" s="2"/>
      <c r="L5" s="2"/>
    </row>
    <row r="6" spans="1:12" x14ac:dyDescent="0.25">
      <c r="A6" s="15">
        <v>2020</v>
      </c>
      <c r="B6" s="8">
        <v>110000</v>
      </c>
      <c r="C6" s="8">
        <v>82500</v>
      </c>
      <c r="D6" s="25">
        <v>27500</v>
      </c>
      <c r="E6" s="8"/>
      <c r="F6" s="8"/>
      <c r="H6" s="2"/>
      <c r="I6" s="1"/>
      <c r="J6" s="2"/>
      <c r="L6" s="2"/>
    </row>
    <row r="7" spans="1:12" x14ac:dyDescent="0.25">
      <c r="A7" s="15">
        <v>2021</v>
      </c>
      <c r="B7" s="8">
        <v>125000</v>
      </c>
      <c r="C7" s="8">
        <v>94000</v>
      </c>
      <c r="D7" s="25">
        <v>31000</v>
      </c>
      <c r="E7" s="8"/>
      <c r="F7" s="8"/>
      <c r="H7" s="2"/>
      <c r="I7" s="1"/>
      <c r="J7" s="2"/>
      <c r="L7" s="2"/>
    </row>
    <row r="8" spans="1:12" x14ac:dyDescent="0.25">
      <c r="A8" s="11" t="s">
        <v>3</v>
      </c>
      <c r="B8" s="8"/>
      <c r="C8" s="8"/>
      <c r="D8" s="25"/>
      <c r="E8" s="8"/>
      <c r="F8" s="8"/>
      <c r="H8" s="2"/>
      <c r="I8" s="2"/>
      <c r="J8" s="2"/>
      <c r="L8" s="2"/>
    </row>
    <row r="9" spans="1:12" x14ac:dyDescent="0.25">
      <c r="A9" s="18">
        <v>2019</v>
      </c>
      <c r="B9" s="8">
        <v>2000</v>
      </c>
      <c r="C9" s="8">
        <f t="shared" ref="C9:C18" si="0">B9*0.75</f>
        <v>1500</v>
      </c>
      <c r="D9" s="25">
        <f t="shared" ref="D9:D18" si="1">B9*0.25</f>
        <v>500</v>
      </c>
      <c r="E9" s="8"/>
      <c r="F9" s="8"/>
      <c r="H9" s="2"/>
      <c r="I9" s="2"/>
      <c r="J9" s="2"/>
      <c r="L9" s="2"/>
    </row>
    <row r="10" spans="1:12" x14ac:dyDescent="0.25">
      <c r="A10" s="18">
        <v>2020</v>
      </c>
      <c r="B10" s="8">
        <v>2000</v>
      </c>
      <c r="C10" s="8">
        <f t="shared" si="0"/>
        <v>1500</v>
      </c>
      <c r="D10" s="25">
        <f t="shared" si="1"/>
        <v>500</v>
      </c>
      <c r="E10" s="8"/>
      <c r="F10" s="8"/>
      <c r="H10" s="2"/>
      <c r="I10" s="2"/>
      <c r="J10" s="2"/>
      <c r="L10" s="2"/>
    </row>
    <row r="11" spans="1:12" x14ac:dyDescent="0.25">
      <c r="A11" s="18">
        <v>2021</v>
      </c>
      <c r="B11" s="8">
        <v>2000</v>
      </c>
      <c r="C11" s="8">
        <v>1500</v>
      </c>
      <c r="D11" s="25">
        <v>500</v>
      </c>
      <c r="E11" s="8"/>
      <c r="F11" s="8"/>
      <c r="H11" s="2"/>
      <c r="I11" s="2"/>
      <c r="J11" s="2"/>
      <c r="L11" s="2"/>
    </row>
    <row r="12" spans="1:12" x14ac:dyDescent="0.25">
      <c r="A12" s="11" t="s">
        <v>4</v>
      </c>
      <c r="B12" s="8"/>
      <c r="C12" s="8"/>
      <c r="D12" s="25"/>
      <c r="E12" s="8"/>
      <c r="F12" s="8"/>
      <c r="H12" s="2"/>
      <c r="I12" s="1"/>
      <c r="J12" s="2"/>
      <c r="L12" s="2"/>
    </row>
    <row r="13" spans="1:12" x14ac:dyDescent="0.25">
      <c r="A13" s="18">
        <v>2019</v>
      </c>
      <c r="B13" s="8">
        <v>4000</v>
      </c>
      <c r="C13" s="8">
        <f t="shared" si="0"/>
        <v>3000</v>
      </c>
      <c r="D13" s="25">
        <f t="shared" si="1"/>
        <v>1000</v>
      </c>
      <c r="E13" s="8"/>
      <c r="F13" s="8"/>
      <c r="H13" s="2"/>
      <c r="I13" s="1"/>
      <c r="J13" s="2"/>
      <c r="L13" s="2"/>
    </row>
    <row r="14" spans="1:12" x14ac:dyDescent="0.25">
      <c r="A14" s="18">
        <v>2020</v>
      </c>
      <c r="B14" s="8">
        <v>4000</v>
      </c>
      <c r="C14" s="8">
        <f t="shared" si="0"/>
        <v>3000</v>
      </c>
      <c r="D14" s="25">
        <f t="shared" si="1"/>
        <v>1000</v>
      </c>
      <c r="E14" s="8"/>
      <c r="F14" s="8"/>
      <c r="H14" s="2"/>
      <c r="I14" s="1"/>
      <c r="J14" s="2"/>
      <c r="L14" s="2"/>
    </row>
    <row r="15" spans="1:12" x14ac:dyDescent="0.25">
      <c r="A15" s="18">
        <v>2021</v>
      </c>
      <c r="B15" s="8">
        <v>4000</v>
      </c>
      <c r="C15" s="8">
        <v>3000</v>
      </c>
      <c r="D15" s="25">
        <v>1000</v>
      </c>
      <c r="E15" s="8"/>
      <c r="F15" s="8"/>
      <c r="H15" s="2"/>
      <c r="I15" s="1"/>
      <c r="J15" s="2"/>
      <c r="L15" s="2"/>
    </row>
    <row r="16" spans="1:12" x14ac:dyDescent="0.25">
      <c r="A16" s="11" t="s">
        <v>5</v>
      </c>
      <c r="B16" s="8"/>
      <c r="C16" s="8"/>
      <c r="D16" s="25"/>
      <c r="E16" s="8"/>
      <c r="F16" s="8"/>
      <c r="H16" s="2"/>
      <c r="I16" s="1"/>
      <c r="J16" s="2"/>
      <c r="L16" s="2"/>
    </row>
    <row r="17" spans="1:12" x14ac:dyDescent="0.25">
      <c r="A17" s="18">
        <v>2019</v>
      </c>
      <c r="B17" s="8">
        <v>4000</v>
      </c>
      <c r="C17" s="8">
        <f t="shared" si="0"/>
        <v>3000</v>
      </c>
      <c r="D17" s="25">
        <f t="shared" si="1"/>
        <v>1000</v>
      </c>
      <c r="E17" s="8"/>
      <c r="F17" s="8"/>
      <c r="H17" s="2"/>
      <c r="I17" s="1"/>
      <c r="J17" s="2"/>
      <c r="L17" s="2"/>
    </row>
    <row r="18" spans="1:12" x14ac:dyDescent="0.25">
      <c r="A18" s="18">
        <v>2020</v>
      </c>
      <c r="B18" s="16">
        <v>4000</v>
      </c>
      <c r="C18" s="8">
        <f t="shared" si="0"/>
        <v>3000</v>
      </c>
      <c r="D18" s="25">
        <f t="shared" si="1"/>
        <v>1000</v>
      </c>
      <c r="E18" s="8"/>
      <c r="F18" s="8"/>
      <c r="H18" s="2"/>
      <c r="I18" s="1"/>
      <c r="J18" s="2"/>
      <c r="L18" s="2"/>
    </row>
    <row r="19" spans="1:12" x14ac:dyDescent="0.25">
      <c r="A19" s="18">
        <v>2021</v>
      </c>
      <c r="B19" s="16">
        <v>4000</v>
      </c>
      <c r="C19" s="16">
        <v>3000</v>
      </c>
      <c r="D19" s="26">
        <v>1000</v>
      </c>
      <c r="E19" s="8"/>
      <c r="F19" s="8"/>
      <c r="H19" s="2"/>
      <c r="I19" s="1"/>
      <c r="J19" s="2"/>
      <c r="L19" s="2"/>
    </row>
    <row r="20" spans="1:12" x14ac:dyDescent="0.25">
      <c r="A20" s="31" t="s">
        <v>0</v>
      </c>
      <c r="B20" s="20">
        <f>SUM(B3:B19)</f>
        <v>565000</v>
      </c>
      <c r="C20" s="8">
        <f>SUM(C3:C19)</f>
        <v>236500</v>
      </c>
      <c r="D20" s="25">
        <f t="shared" ref="D20" si="2">SUM(D3:D19)</f>
        <v>78500</v>
      </c>
      <c r="E20" s="8"/>
      <c r="F20" s="21"/>
      <c r="H20" s="3"/>
      <c r="I20" s="3"/>
      <c r="J20" s="2"/>
      <c r="L20" s="4"/>
    </row>
    <row r="21" spans="1:12" x14ac:dyDescent="0.25">
      <c r="A21" s="6"/>
      <c r="B21" s="8"/>
      <c r="C21" s="8"/>
      <c r="D21" s="8"/>
      <c r="E21" s="8"/>
      <c r="F21" s="8"/>
    </row>
    <row r="22" spans="1:12" x14ac:dyDescent="0.25">
      <c r="A22" s="9" t="s">
        <v>20</v>
      </c>
      <c r="B22" s="8"/>
      <c r="C22" s="8"/>
      <c r="D22" s="8"/>
      <c r="E22" s="8"/>
      <c r="F22" s="8"/>
      <c r="G22" s="8"/>
      <c r="H22" s="8"/>
    </row>
    <row r="23" spans="1:12" x14ac:dyDescent="0.25">
      <c r="B23" s="13" t="s">
        <v>24</v>
      </c>
      <c r="C23" s="22" t="s">
        <v>9</v>
      </c>
      <c r="D23" s="22" t="s">
        <v>12</v>
      </c>
      <c r="E23" s="22" t="s">
        <v>14</v>
      </c>
      <c r="F23" s="22" t="s">
        <v>7</v>
      </c>
      <c r="G23" s="27" t="s">
        <v>23</v>
      </c>
      <c r="H23" s="24" t="s">
        <v>22</v>
      </c>
      <c r="I23" s="13" t="s">
        <v>17</v>
      </c>
      <c r="J23" s="13" t="s">
        <v>16</v>
      </c>
    </row>
    <row r="24" spans="1:12" x14ac:dyDescent="0.25">
      <c r="A24" s="15" t="s">
        <v>8</v>
      </c>
      <c r="B24" s="19">
        <v>263000</v>
      </c>
      <c r="C24" s="19">
        <v>263000</v>
      </c>
      <c r="D24" s="19"/>
      <c r="E24" s="19"/>
      <c r="F24" s="19"/>
      <c r="G24" s="5"/>
      <c r="H24" s="8"/>
      <c r="I24" s="8"/>
      <c r="J24" s="8"/>
    </row>
    <row r="25" spans="1:12" x14ac:dyDescent="0.25">
      <c r="A25" s="15" t="s">
        <v>11</v>
      </c>
      <c r="B25" s="19">
        <v>80000</v>
      </c>
      <c r="C25" s="19"/>
      <c r="D25" s="19">
        <v>80000</v>
      </c>
      <c r="E25" s="19"/>
      <c r="F25" s="19"/>
      <c r="G25" s="5"/>
      <c r="H25" s="8"/>
      <c r="I25" s="8"/>
      <c r="J25" s="8"/>
    </row>
    <row r="26" spans="1:12" x14ac:dyDescent="0.25">
      <c r="A26" s="15" t="s">
        <v>13</v>
      </c>
      <c r="B26" s="19">
        <v>20000</v>
      </c>
      <c r="C26" s="19"/>
      <c r="D26" s="19"/>
      <c r="E26" s="19">
        <v>20000</v>
      </c>
      <c r="F26" s="19"/>
      <c r="G26" s="5"/>
      <c r="H26" s="8"/>
      <c r="I26" s="8"/>
      <c r="J26" s="8"/>
    </row>
    <row r="27" spans="1:12" x14ac:dyDescent="0.25">
      <c r="A27" s="15" t="s">
        <v>7</v>
      </c>
      <c r="B27" s="19">
        <v>13500</v>
      </c>
      <c r="C27" s="19"/>
      <c r="D27" s="19"/>
      <c r="E27" s="19"/>
      <c r="F27" s="19">
        <v>13500</v>
      </c>
      <c r="G27" s="5"/>
      <c r="H27" s="8"/>
      <c r="I27" s="8"/>
      <c r="J27" s="8"/>
    </row>
    <row r="28" spans="1:12" s="30" customFormat="1" x14ac:dyDescent="0.25">
      <c r="A28" s="28" t="s">
        <v>18</v>
      </c>
      <c r="B28" s="25">
        <v>60000</v>
      </c>
      <c r="C28" s="25"/>
      <c r="D28" s="25"/>
      <c r="E28" s="25"/>
      <c r="F28" s="25"/>
      <c r="G28" s="29">
        <v>60000</v>
      </c>
      <c r="H28" s="25"/>
      <c r="I28" s="25"/>
      <c r="J28" s="25"/>
    </row>
    <row r="29" spans="1:12" s="30" customFormat="1" x14ac:dyDescent="0.25">
      <c r="A29" s="28" t="s">
        <v>19</v>
      </c>
      <c r="B29" s="25">
        <f>D20</f>
        <v>78500</v>
      </c>
      <c r="C29" s="25"/>
      <c r="D29" s="25"/>
      <c r="E29" s="25"/>
      <c r="F29" s="25"/>
      <c r="G29" s="29"/>
      <c r="H29" s="25">
        <f>D20</f>
        <v>78500</v>
      </c>
      <c r="I29" s="25"/>
      <c r="J29" s="25"/>
    </row>
    <row r="30" spans="1:12" x14ac:dyDescent="0.25">
      <c r="A30" s="23" t="s">
        <v>10</v>
      </c>
      <c r="B30" s="8">
        <v>40000</v>
      </c>
      <c r="C30" s="8"/>
      <c r="D30" s="8"/>
      <c r="E30" s="8"/>
      <c r="F30" s="8"/>
      <c r="G30" s="5"/>
      <c r="H30" s="8"/>
      <c r="I30" s="8">
        <v>40000</v>
      </c>
      <c r="J30" s="8"/>
    </row>
    <row r="31" spans="1:12" x14ac:dyDescent="0.25">
      <c r="A31" s="23" t="s">
        <v>15</v>
      </c>
      <c r="B31" s="8">
        <f>SUM(G31:J31)</f>
        <v>10000</v>
      </c>
      <c r="C31" s="8"/>
      <c r="D31" s="8"/>
      <c r="E31" s="8"/>
      <c r="F31" s="8"/>
      <c r="G31" s="5"/>
      <c r="H31" s="8"/>
      <c r="I31" s="8"/>
      <c r="J31" s="8">
        <v>10000</v>
      </c>
    </row>
    <row r="32" spans="1:12" x14ac:dyDescent="0.25">
      <c r="A32" s="31" t="s">
        <v>2</v>
      </c>
      <c r="B32" s="20">
        <f>SUM(B24:B31)</f>
        <v>565000</v>
      </c>
      <c r="C32" s="12">
        <v>263000</v>
      </c>
      <c r="D32" s="12">
        <v>80000</v>
      </c>
      <c r="E32" s="12">
        <v>20000</v>
      </c>
      <c r="F32" s="12">
        <v>13500</v>
      </c>
      <c r="G32" s="32">
        <v>60000</v>
      </c>
      <c r="H32" s="12">
        <v>78500</v>
      </c>
      <c r="I32" s="12">
        <f>SUM(I24:I31)</f>
        <v>40000</v>
      </c>
      <c r="J32" s="12">
        <f>SUM(J24:J31)</f>
        <v>10000</v>
      </c>
    </row>
    <row r="33" spans="1:10" x14ac:dyDescent="0.25">
      <c r="A33" s="10"/>
      <c r="B33" s="10"/>
      <c r="C33" s="14">
        <f>SUM(C32/B32)</f>
        <v>0.46548672566371679</v>
      </c>
      <c r="D33" s="14">
        <f>SUM(D32/B32)</f>
        <v>0.1415929203539823</v>
      </c>
      <c r="E33" s="14">
        <f>SUM(E32/B32)</f>
        <v>3.5398230088495575E-2</v>
      </c>
      <c r="F33" s="14">
        <f>SUM(F32/B32)</f>
        <v>2.3893805309734513E-2</v>
      </c>
      <c r="G33" s="14">
        <f>SUM(G32/B32)</f>
        <v>0.10619469026548672</v>
      </c>
      <c r="H33" s="14">
        <f>SUM(H32/B32)</f>
        <v>0.13893805309734514</v>
      </c>
      <c r="I33" s="14">
        <f>SUM(I32/B32)</f>
        <v>7.0796460176991149E-2</v>
      </c>
      <c r="J33" s="14">
        <f>SUM(J32/B32)</f>
        <v>1.7699115044247787E-2</v>
      </c>
    </row>
  </sheetData>
  <pageMargins left="0.7" right="0.7" top="0.75" bottom="0.75" header="0.3" footer="0.3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2012</dc:creator>
  <cp:lastModifiedBy>Samantha Oakley</cp:lastModifiedBy>
  <cp:lastPrinted>2018-06-27T21:38:27Z</cp:lastPrinted>
  <dcterms:created xsi:type="dcterms:W3CDTF">2014-03-08T18:31:22Z</dcterms:created>
  <dcterms:modified xsi:type="dcterms:W3CDTF">2018-07-24T15:03:19Z</dcterms:modified>
</cp:coreProperties>
</file>